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300" windowWidth="15600" windowHeight="9372"/>
  </bookViews>
  <sheets>
    <sheet name="přístroje" sheetId="1" r:id="rId1"/>
  </sheets>
  <definedNames>
    <definedName name="_xlnm._FilterDatabase" localSheetId="0" hidden="1">přístroje!$A$5:$M$5</definedName>
  </definedNames>
  <calcPr calcId="145621"/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6" i="1"/>
  <c r="I7" i="1"/>
  <c r="L7" i="1" s="1"/>
  <c r="M7" i="1" s="1"/>
  <c r="I8" i="1"/>
  <c r="L8" i="1" s="1"/>
  <c r="M8" i="1" s="1"/>
  <c r="I9" i="1"/>
  <c r="L9" i="1" s="1"/>
  <c r="M9" i="1" s="1"/>
  <c r="I10" i="1"/>
  <c r="L10" i="1" s="1"/>
  <c r="M10" i="1" s="1"/>
  <c r="I11" i="1"/>
  <c r="L11" i="1" s="1"/>
  <c r="M11" i="1" s="1"/>
  <c r="I12" i="1"/>
  <c r="L12" i="1" s="1"/>
  <c r="M12" i="1" s="1"/>
  <c r="I13" i="1"/>
  <c r="L13" i="1" s="1"/>
  <c r="M13" i="1" s="1"/>
  <c r="I14" i="1"/>
  <c r="L14" i="1" s="1"/>
  <c r="M14" i="1" s="1"/>
  <c r="I15" i="1"/>
  <c r="L15" i="1" s="1"/>
  <c r="M15" i="1" s="1"/>
  <c r="I16" i="1"/>
  <c r="L16" i="1" s="1"/>
  <c r="M16" i="1" s="1"/>
  <c r="I17" i="1"/>
  <c r="L17" i="1" s="1"/>
  <c r="M17" i="1" s="1"/>
  <c r="I18" i="1"/>
  <c r="L18" i="1" s="1"/>
  <c r="M18" i="1" s="1"/>
  <c r="I19" i="1"/>
  <c r="L19" i="1" s="1"/>
  <c r="M19" i="1" s="1"/>
  <c r="I20" i="1"/>
  <c r="L20" i="1" s="1"/>
  <c r="M20" i="1" s="1"/>
  <c r="I21" i="1"/>
  <c r="L21" i="1" s="1"/>
  <c r="M21" i="1" s="1"/>
  <c r="I22" i="1"/>
  <c r="L22" i="1" s="1"/>
  <c r="M22" i="1" s="1"/>
  <c r="I23" i="1"/>
  <c r="L23" i="1" s="1"/>
  <c r="M23" i="1" s="1"/>
  <c r="I24" i="1"/>
  <c r="L24" i="1" s="1"/>
  <c r="M24" i="1" s="1"/>
  <c r="I25" i="1"/>
  <c r="L25" i="1" s="1"/>
  <c r="M25" i="1" s="1"/>
  <c r="I26" i="1"/>
  <c r="L26" i="1" s="1"/>
  <c r="M26" i="1" s="1"/>
  <c r="I27" i="1"/>
  <c r="L27" i="1" s="1"/>
  <c r="M27" i="1" s="1"/>
  <c r="I28" i="1"/>
  <c r="L28" i="1" s="1"/>
  <c r="M28" i="1" s="1"/>
  <c r="I29" i="1"/>
  <c r="L29" i="1" s="1"/>
  <c r="M29" i="1" s="1"/>
  <c r="I6" i="1"/>
  <c r="L6" i="1" s="1"/>
  <c r="M6" i="1" s="1"/>
  <c r="I32" i="1" l="1"/>
</calcChain>
</file>

<file path=xl/sharedStrings.xml><?xml version="1.0" encoding="utf-8"?>
<sst xmlns="http://schemas.openxmlformats.org/spreadsheetml/2006/main" count="145" uniqueCount="90">
  <si>
    <t>Položka</t>
  </si>
  <si>
    <t>Specifikace</t>
  </si>
  <si>
    <t>Jednotka</t>
  </si>
  <si>
    <t>Cena za jednotku bez DPH</t>
  </si>
  <si>
    <t>Celková cena s DPH</t>
  </si>
  <si>
    <t>Označení skupiny</t>
  </si>
  <si>
    <t>Číslo položky</t>
  </si>
  <si>
    <t>Označení mentora</t>
  </si>
  <si>
    <t>ks</t>
  </si>
  <si>
    <t>II/B</t>
  </si>
  <si>
    <t>Automatická elektronická jednokanálová mikropipeta Eppendorf</t>
  </si>
  <si>
    <t>B</t>
  </si>
  <si>
    <t>I</t>
  </si>
  <si>
    <t>Vysokotlaká rtuťová výbojka</t>
  </si>
  <si>
    <t>do zdroje světla pro fluorescenční mikroskop, typ HBO 50W/ACL1</t>
  </si>
  <si>
    <t xml:space="preserve">rotor pro mikrotitrační destičky </t>
  </si>
  <si>
    <t>použitelný pro centrifugu Hermle Z300, výkyvný, rozsah do 4500 r.p.m</t>
  </si>
  <si>
    <t>Souprava na drcení tkání + sada sít</t>
  </si>
  <si>
    <t>Souprava obsahuje síto o objemu 85 ml z nerezové oceli s vyměnitelným dnem podle požadované velikosti otvorů v sítu, skleněný třecí tlouček a klíč sloužící k upevnění jednotlivých sít. Dále by souprava měla obsahovat  několik sít s různou velikostí ok - 40, 50, 60, 100, 150 jednotek mesh. Některá síta se musí dokoupit zvlášť.</t>
  </si>
  <si>
    <t>zásobník kapalného dusíku</t>
  </si>
  <si>
    <t>Objem vnitřní nádoby: min 30 l; průměr hrdla 90 mm, statická kapacita min 120 dnů</t>
  </si>
  <si>
    <t>nádoba Dewarova</t>
  </si>
  <si>
    <t>válcova s rukojetí, 1 l, borosilikátové sklo, vnější obal nerez</t>
  </si>
  <si>
    <t>válcova s rukojetí, 2 l, borosilikátové sklo, vnější obal nerez</t>
  </si>
  <si>
    <t>blokový termostat</t>
  </si>
  <si>
    <t>Kompatibilní s koncentrátorem vzorků Techne FSC400D, prostor pro 3 bloky o rozměrech 95 x 76 x 51 mm (délka x šířka x výška)</t>
  </si>
  <si>
    <t>rotor</t>
  </si>
  <si>
    <t>70 ks zkumavek 1,5 / 2 ml, kompatibilní s Concentrator Plus 5305 (Eppendorf)</t>
  </si>
  <si>
    <t>pH elektroda</t>
  </si>
  <si>
    <t xml:space="preserve">Kombinovaná elektroda s referenčním systémem Red Rod; skleněné tělo; rozsah měření min. 0-14 pH; teplotní rozsah min. 0 až 100°C; kapalné rozhraní - porézní frita; průměr sondy max. 12 mm; roztok solného můstku - nasycený KCl; BCN konektor </t>
  </si>
  <si>
    <t>Tranzistorová pH mikroelektroda s průměrem sondy max. 3 mm a délkou min. 120 mm; rozsah min. 0-14 pH; teplotní rozsah min. 0 - 75°C; materiál PEEK</t>
  </si>
  <si>
    <t>Digitální multimetr</t>
  </si>
  <si>
    <t>Rozsah měření V/AC 0.1-250V; A/DC 0.1-10A;V/DC 0.1mv-250V; přesnost 0.5%; displej 2000 digitů; rozsah měření odporu 0.1-20 ohm; napájení 9V baterie; kategorie napětí CAT III 250V; ukazatel nízkého stavu baterií; včetně měřících vodičů a 9V baterie</t>
  </si>
  <si>
    <t>Deuteriová lampa</t>
  </si>
  <si>
    <t>35W s DIAC, kompatibilní s "closed frame lamp unit PrinCE 700 series"</t>
  </si>
  <si>
    <t>Alignment Interface kompatibilní s kazetou pro CE Agilent 7100</t>
  </si>
  <si>
    <t>Pro kapiláry 75um id s rozšířenou optickou dráhou 150um id</t>
  </si>
  <si>
    <t>plněná kapilára pro kapilární elektrochromatografii</t>
  </si>
  <si>
    <t>vnitřní průměr kapiláry 100um; celková délka min. 48.5 cm;  typ sorbentu C18, velikost částic 3um, 2 ks v balení</t>
  </si>
  <si>
    <t>balení</t>
  </si>
  <si>
    <t>spektrofotometr</t>
  </si>
  <si>
    <t>USB, UV-Vis, 200 - 800 nm, připojení zdroje světla a detekční cely optickými vlákny</t>
  </si>
  <si>
    <t>I/B</t>
  </si>
  <si>
    <t>víko na vodní lázeň</t>
  </si>
  <si>
    <t>plastové víko Makrolon na vodní lázeň Julabo TW12 o rozměrech 40 x 32 x 16 cm</t>
  </si>
  <si>
    <t>Nástavec pipetovací Midi Plus</t>
  </si>
  <si>
    <t>Je elektrický pipetovací nástavec pro práci s pipetami od 1 do 100 ml. Napájení je z baterie, Vlastní
pipetování se ovládá dvěma tlačítky, přičemž výkon čerpadélka (rychlost pipetování) lze regulovat. V ceně je nástavec, nabíječka baterie a 2 filtry.
Nástavec je vybaven stojánkem.</t>
  </si>
  <si>
    <t>fluorescenční lampa</t>
  </si>
  <si>
    <t>kompatibilní s fluorescenčním detektorem Shimadzu RF-10A</t>
  </si>
  <si>
    <t>I/C</t>
  </si>
  <si>
    <t>Mikrobiologický inkubátor</t>
  </si>
  <si>
    <t>II/C</t>
  </si>
  <si>
    <t>FaF 15</t>
  </si>
  <si>
    <t>Magnetické míchadlo vícemístné s ohřevem</t>
  </si>
  <si>
    <t xml:space="preserve">počet míst 5, výkon 175 W, regulace otáček, rozměry 12x60x610 (šxvxd), digitální display </t>
  </si>
  <si>
    <t>Míchadlo hřídelové (horní)</t>
  </si>
  <si>
    <t>max míchaný objem 40l, viskozita do 10 000mPas, max průměr hřídele 10mm, max kroutivý moment 20 Ncm, rozsah otáček 50-2000/min</t>
  </si>
  <si>
    <t>Multimetr pH/ISE, kit včetně elektrod a příslušenství</t>
  </si>
  <si>
    <t>pipeta jednokanálová, automatická, nastavitelný objem 1000-10 000 μl</t>
  </si>
  <si>
    <r>
      <t xml:space="preserve">nerez, objem alespoň 30 litrů, rozsah teplot alespoň teplota okolí +70 </t>
    </r>
    <r>
      <rPr>
        <sz val="10"/>
        <rFont val="Calibri"/>
        <family val="2"/>
        <charset val="238"/>
      </rPr>
      <t>°</t>
    </r>
    <r>
      <rPr>
        <sz val="10"/>
        <rFont val="Times New Roman"/>
        <family val="1"/>
        <charset val="238"/>
      </rPr>
      <t>C, přirozená cirkulace vzduchu, digitálně řízený, včetně alespoň dvou vnitřních polic, vnitřní prosklené dveře</t>
    </r>
  </si>
  <si>
    <r>
      <t xml:space="preserve">Jednokanálová elektronická mikropipeta ResearchPro Eppendorf s nastavitelným objemem 0.5 - 10 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 xml:space="preserve">l s dělením po 0.01 </t>
    </r>
    <r>
      <rPr>
        <sz val="10"/>
        <rFont val="Calibri"/>
        <family val="2"/>
        <charset val="238"/>
      </rPr>
      <t>µ</t>
    </r>
    <r>
      <rPr>
        <sz val="10"/>
        <rFont val="Times New Roman"/>
        <family val="1"/>
        <charset val="238"/>
      </rPr>
      <t>l; rychlost nasávání i vypouštění je nastavitelná v 8 krocích</t>
    </r>
  </si>
  <si>
    <r>
      <t xml:space="preserve">kit včetně elektrod, stojánku, kalibrační a udržovací technikou v kufříku, rozsah pH -2,000-20,000 pH/±0,002 odch., teplota -5-105°C, vodivost 0,001 </t>
    </r>
    <r>
      <rPr>
        <sz val="10"/>
        <rFont val="Calibri"/>
        <family val="2"/>
        <charset val="238"/>
      </rPr>
      <t>μ</t>
    </r>
    <r>
      <rPr>
        <sz val="10"/>
        <rFont val="Times New Roman"/>
        <family val="1"/>
        <charset val="238"/>
      </rPr>
      <t>S-3000 mS, TDS 1-200 ppt, rezistivita 2Ω -100 M</t>
    </r>
    <r>
      <rPr>
        <sz val="10"/>
        <rFont val="Calibri"/>
        <family val="2"/>
        <charset val="238"/>
      </rPr>
      <t>Ω, Salinita 0,01-80 ppt NaCl</t>
    </r>
  </si>
  <si>
    <r>
      <t xml:space="preserve">pipeta automatická jednokanálová objem 1000-10 000 </t>
    </r>
    <r>
      <rPr>
        <sz val="10"/>
        <rFont val="Calibri"/>
        <family val="2"/>
        <charset val="238"/>
      </rPr>
      <t>μ</t>
    </r>
    <r>
      <rPr>
        <sz val="10"/>
        <rFont val="Times New Roman"/>
        <family val="1"/>
        <charset val="238"/>
      </rPr>
      <t>l</t>
    </r>
  </si>
  <si>
    <t>Příloha č. 2 - Krycí list nabídkové ceny a specifikace - Část 2 - Laboratorní přístroje</t>
  </si>
  <si>
    <t>Orientační počet jednotek</t>
  </si>
  <si>
    <t>Celková cena bez DPH v Kč</t>
  </si>
  <si>
    <t>Sazba DPH v %</t>
  </si>
  <si>
    <t>Výše DPH za jednotku v Kč</t>
  </si>
  <si>
    <t>Cena za jednotku s DPH v Kč</t>
  </si>
  <si>
    <t>Název uchazeče:</t>
  </si>
  <si>
    <t>Sídlo:</t>
  </si>
  <si>
    <t>IČ:</t>
  </si>
  <si>
    <t>Nabídková cena - celková cena v Kč bez DPH pro účely hodnocení</t>
  </si>
  <si>
    <t>V:</t>
  </si>
  <si>
    <t>Dne:</t>
  </si>
  <si>
    <t>Poznámka:</t>
  </si>
  <si>
    <t>Uchazeči vyplní pouze buňky označené zelenou barvou!</t>
  </si>
  <si>
    <t>Podpis osoby oprávněné jednat jménem či za uchazeče:</t>
  </si>
  <si>
    <t>FaF07</t>
  </si>
  <si>
    <t>FaF08</t>
  </si>
  <si>
    <t>FaF10</t>
  </si>
  <si>
    <t>FaF15</t>
  </si>
  <si>
    <t>I/A</t>
  </si>
  <si>
    <t>FaF02</t>
  </si>
  <si>
    <t>FaF09</t>
  </si>
  <si>
    <t>II/A</t>
  </si>
  <si>
    <t>FaF11</t>
  </si>
  <si>
    <t>FaF12</t>
  </si>
  <si>
    <t>Max. přípustná nabídková cena každé poptávané položky činí 40 tis. včetně DPH</t>
  </si>
  <si>
    <t>V případě, kde u specifikace je uveden konkrétní dodavatel, připouštíme i alternativní plnění stejného druhu.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</si>
</sst>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44" fontId="5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/>
    <xf numFmtId="164" fontId="11" fillId="3" borderId="2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11" fillId="3" borderId="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11" fillId="3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43" fontId="5" fillId="0" borderId="0" xfId="0" applyNumberFormat="1" applyFont="1" applyFill="1" applyAlignment="1">
      <alignment vertical="center"/>
    </xf>
    <xf numFmtId="39" fontId="4" fillId="0" borderId="7" xfId="0" applyNumberFormat="1" applyFont="1" applyFill="1" applyBorder="1" applyAlignment="1">
      <alignment horizontal="center" vertical="center" wrapText="1"/>
    </xf>
    <xf numFmtId="7" fontId="4" fillId="0" borderId="8" xfId="1" applyNumberFormat="1" applyFont="1" applyFill="1" applyBorder="1" applyAlignment="1">
      <alignment horizontal="right" vertical="center"/>
    </xf>
    <xf numFmtId="164" fontId="11" fillId="3" borderId="4" xfId="0" applyNumberFormat="1" applyFont="1" applyFill="1" applyBorder="1" applyAlignment="1">
      <alignment horizontal="center" vertical="center" wrapText="1"/>
    </xf>
    <xf numFmtId="39" fontId="4" fillId="0" borderId="21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Fill="1" applyBorder="1" applyAlignment="1">
      <alignment horizontal="center" vertical="center" wrapText="1"/>
    </xf>
    <xf numFmtId="7" fontId="4" fillId="0" borderId="23" xfId="1" applyNumberFormat="1" applyFont="1" applyFill="1" applyBorder="1" applyAlignment="1">
      <alignment horizontal="right" vertical="center"/>
    </xf>
    <xf numFmtId="164" fontId="11" fillId="3" borderId="0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39" fontId="5" fillId="0" borderId="12" xfId="0" applyNumberFormat="1" applyFont="1" applyFill="1" applyBorder="1" applyAlignment="1">
      <alignment horizontal="center" vertical="center"/>
    </xf>
    <xf numFmtId="39" fontId="5" fillId="0" borderId="13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abSelected="1" zoomScaleNormal="100" workbookViewId="0">
      <selection activeCell="M5" sqref="M5"/>
    </sheetView>
  </sheetViews>
  <sheetFormatPr defaultColWidth="9.109375" defaultRowHeight="13.8" x14ac:dyDescent="0.3"/>
  <cols>
    <col min="1" max="2" width="9.88671875" style="6" customWidth="1"/>
    <col min="3" max="3" width="11.6640625" style="6" bestFit="1" customWidth="1"/>
    <col min="4" max="4" width="23.88671875" style="7" customWidth="1"/>
    <col min="5" max="5" width="33.44140625" style="8" customWidth="1"/>
    <col min="6" max="6" width="11.33203125" style="9" customWidth="1"/>
    <col min="7" max="7" width="9.88671875" style="6" customWidth="1"/>
    <col min="8" max="8" width="9.44140625" style="6" customWidth="1"/>
    <col min="9" max="9" width="17.88671875" style="6" customWidth="1"/>
    <col min="10" max="12" width="8.109375" style="6" customWidth="1"/>
    <col min="13" max="13" width="15.33203125" style="10" bestFit="1" customWidth="1"/>
    <col min="14" max="16384" width="9.109375" style="3"/>
  </cols>
  <sheetData>
    <row r="2" spans="1:13" s="28" customFormat="1" x14ac:dyDescent="0.3">
      <c r="A2" s="23" t="s">
        <v>63</v>
      </c>
      <c r="B2" s="23"/>
      <c r="C2" s="23"/>
      <c r="D2" s="24"/>
      <c r="E2" s="25"/>
      <c r="F2" s="26"/>
      <c r="G2" s="23"/>
      <c r="H2" s="23"/>
      <c r="I2" s="23"/>
      <c r="J2" s="23"/>
      <c r="K2" s="23"/>
      <c r="L2" s="23"/>
      <c r="M2" s="27"/>
    </row>
    <row r="3" spans="1:13" ht="14.4" thickBot="1" x14ac:dyDescent="0.35">
      <c r="A3" s="59" t="s">
        <v>88</v>
      </c>
      <c r="B3" s="59"/>
      <c r="C3" s="59"/>
      <c r="D3" s="59"/>
      <c r="E3" s="59"/>
    </row>
    <row r="4" spans="1:13" ht="15" customHeight="1" thickBot="1" x14ac:dyDescent="0.35">
      <c r="A4" s="59" t="s">
        <v>89</v>
      </c>
      <c r="B4" s="59"/>
      <c r="C4" s="59"/>
      <c r="D4" s="59"/>
      <c r="E4" s="59"/>
      <c r="F4" s="59"/>
      <c r="G4" s="59"/>
    </row>
    <row r="5" spans="1:13" s="1" customFormat="1" ht="53.4" thickBot="1" x14ac:dyDescent="0.35">
      <c r="A5" s="34" t="s">
        <v>5</v>
      </c>
      <c r="B5" s="35" t="s">
        <v>7</v>
      </c>
      <c r="C5" s="35" t="s">
        <v>6</v>
      </c>
      <c r="D5" s="35" t="s">
        <v>0</v>
      </c>
      <c r="E5" s="35" t="s">
        <v>1</v>
      </c>
      <c r="F5" s="35" t="s">
        <v>64</v>
      </c>
      <c r="G5" s="35" t="s">
        <v>2</v>
      </c>
      <c r="H5" s="36" t="s">
        <v>3</v>
      </c>
      <c r="I5" s="35" t="s">
        <v>65</v>
      </c>
      <c r="J5" s="36" t="s">
        <v>66</v>
      </c>
      <c r="K5" s="35" t="s">
        <v>67</v>
      </c>
      <c r="L5" s="35" t="s">
        <v>68</v>
      </c>
      <c r="M5" s="37" t="s">
        <v>4</v>
      </c>
    </row>
    <row r="6" spans="1:13" s="4" customFormat="1" ht="66.599999999999994" x14ac:dyDescent="0.3">
      <c r="A6" s="31" t="s">
        <v>49</v>
      </c>
      <c r="B6" s="32" t="s">
        <v>78</v>
      </c>
      <c r="C6" s="32">
        <v>1</v>
      </c>
      <c r="D6" s="32" t="s">
        <v>50</v>
      </c>
      <c r="E6" s="32" t="s">
        <v>59</v>
      </c>
      <c r="F6" s="32">
        <v>1</v>
      </c>
      <c r="G6" s="32" t="s">
        <v>8</v>
      </c>
      <c r="H6" s="33"/>
      <c r="I6" s="41">
        <f>F6*H6</f>
        <v>0</v>
      </c>
      <c r="J6" s="33"/>
      <c r="K6" s="30">
        <f>H6*J6/100</f>
        <v>0</v>
      </c>
      <c r="L6" s="30">
        <f>I6+K6</f>
        <v>0</v>
      </c>
      <c r="M6" s="42">
        <f>F6*L6</f>
        <v>0</v>
      </c>
    </row>
    <row r="7" spans="1:13" s="5" customFormat="1" ht="67.2" x14ac:dyDescent="0.25">
      <c r="A7" s="18" t="s">
        <v>9</v>
      </c>
      <c r="B7" s="2" t="s">
        <v>79</v>
      </c>
      <c r="C7" s="2">
        <v>2</v>
      </c>
      <c r="D7" s="2" t="s">
        <v>10</v>
      </c>
      <c r="E7" s="2" t="s">
        <v>60</v>
      </c>
      <c r="F7" s="2">
        <v>1</v>
      </c>
      <c r="G7" s="2" t="s">
        <v>8</v>
      </c>
      <c r="H7" s="29"/>
      <c r="I7" s="41">
        <f t="shared" ref="I7:I29" si="0">F7*H7</f>
        <v>0</v>
      </c>
      <c r="J7" s="29"/>
      <c r="K7" s="30">
        <f t="shared" ref="K7:K29" si="1">H7*J7/100</f>
        <v>0</v>
      </c>
      <c r="L7" s="30">
        <f t="shared" ref="L7:L29" si="2">I7+K7</f>
        <v>0</v>
      </c>
      <c r="M7" s="42">
        <f t="shared" ref="M7:M29" si="3">F7*L7</f>
        <v>0</v>
      </c>
    </row>
    <row r="8" spans="1:13" s="5" customFormat="1" ht="39.6" x14ac:dyDescent="0.25">
      <c r="A8" s="18" t="s">
        <v>42</v>
      </c>
      <c r="B8" s="2" t="s">
        <v>80</v>
      </c>
      <c r="C8" s="2">
        <v>3</v>
      </c>
      <c r="D8" s="2" t="s">
        <v>43</v>
      </c>
      <c r="E8" s="2" t="s">
        <v>44</v>
      </c>
      <c r="F8" s="2">
        <v>1</v>
      </c>
      <c r="G8" s="2" t="s">
        <v>8</v>
      </c>
      <c r="H8" s="29"/>
      <c r="I8" s="41">
        <f t="shared" si="0"/>
        <v>0</v>
      </c>
      <c r="J8" s="29"/>
      <c r="K8" s="30">
        <f t="shared" si="1"/>
        <v>0</v>
      </c>
      <c r="L8" s="30">
        <f t="shared" si="2"/>
        <v>0</v>
      </c>
      <c r="M8" s="42">
        <f t="shared" si="3"/>
        <v>0</v>
      </c>
    </row>
    <row r="9" spans="1:13" s="5" customFormat="1" ht="110.4" x14ac:dyDescent="0.25">
      <c r="A9" s="18" t="s">
        <v>42</v>
      </c>
      <c r="B9" s="2" t="s">
        <v>80</v>
      </c>
      <c r="C9" s="2">
        <v>4</v>
      </c>
      <c r="D9" s="11" t="s">
        <v>45</v>
      </c>
      <c r="E9" s="12" t="s">
        <v>46</v>
      </c>
      <c r="F9" s="2">
        <v>1</v>
      </c>
      <c r="G9" s="2" t="s">
        <v>8</v>
      </c>
      <c r="H9" s="29"/>
      <c r="I9" s="41">
        <f t="shared" si="0"/>
        <v>0</v>
      </c>
      <c r="J9" s="29"/>
      <c r="K9" s="30">
        <f t="shared" si="1"/>
        <v>0</v>
      </c>
      <c r="L9" s="30">
        <f t="shared" si="2"/>
        <v>0</v>
      </c>
      <c r="M9" s="42">
        <f t="shared" si="3"/>
        <v>0</v>
      </c>
    </row>
    <row r="10" spans="1:13" s="5" customFormat="1" ht="39.6" x14ac:dyDescent="0.25">
      <c r="A10" s="18" t="s">
        <v>51</v>
      </c>
      <c r="B10" s="2" t="s">
        <v>81</v>
      </c>
      <c r="C10" s="2">
        <v>5</v>
      </c>
      <c r="D10" s="2" t="s">
        <v>53</v>
      </c>
      <c r="E10" s="2" t="s">
        <v>54</v>
      </c>
      <c r="F10" s="2">
        <v>1</v>
      </c>
      <c r="G10" s="2" t="s">
        <v>8</v>
      </c>
      <c r="H10" s="29"/>
      <c r="I10" s="41">
        <f t="shared" si="0"/>
        <v>0</v>
      </c>
      <c r="J10" s="29"/>
      <c r="K10" s="30">
        <f t="shared" si="1"/>
        <v>0</v>
      </c>
      <c r="L10" s="30">
        <f t="shared" si="2"/>
        <v>0</v>
      </c>
      <c r="M10" s="42">
        <f t="shared" si="3"/>
        <v>0</v>
      </c>
    </row>
    <row r="11" spans="1:13" ht="52.8" x14ac:dyDescent="0.3">
      <c r="A11" s="18" t="s">
        <v>51</v>
      </c>
      <c r="B11" s="2" t="s">
        <v>52</v>
      </c>
      <c r="C11" s="2">
        <v>6</v>
      </c>
      <c r="D11" s="13" t="s">
        <v>55</v>
      </c>
      <c r="E11" s="14" t="s">
        <v>56</v>
      </c>
      <c r="F11" s="15">
        <v>1</v>
      </c>
      <c r="G11" s="15" t="s">
        <v>8</v>
      </c>
      <c r="H11" s="29"/>
      <c r="I11" s="41">
        <f t="shared" si="0"/>
        <v>0</v>
      </c>
      <c r="J11" s="29"/>
      <c r="K11" s="30">
        <f t="shared" si="1"/>
        <v>0</v>
      </c>
      <c r="L11" s="30">
        <f t="shared" si="2"/>
        <v>0</v>
      </c>
      <c r="M11" s="42">
        <f t="shared" si="3"/>
        <v>0</v>
      </c>
    </row>
    <row r="12" spans="1:13" ht="81" x14ac:dyDescent="0.3">
      <c r="A12" s="18" t="s">
        <v>51</v>
      </c>
      <c r="B12" s="2" t="s">
        <v>81</v>
      </c>
      <c r="C12" s="2">
        <v>7</v>
      </c>
      <c r="D12" s="14" t="s">
        <v>57</v>
      </c>
      <c r="E12" s="14" t="s">
        <v>61</v>
      </c>
      <c r="F12" s="15">
        <v>1</v>
      </c>
      <c r="G12" s="2" t="s">
        <v>8</v>
      </c>
      <c r="H12" s="29"/>
      <c r="I12" s="41">
        <f t="shared" si="0"/>
        <v>0</v>
      </c>
      <c r="J12" s="29"/>
      <c r="K12" s="30">
        <f t="shared" si="1"/>
        <v>0</v>
      </c>
      <c r="L12" s="30">
        <f t="shared" si="2"/>
        <v>0</v>
      </c>
      <c r="M12" s="42">
        <f t="shared" si="3"/>
        <v>0</v>
      </c>
    </row>
    <row r="13" spans="1:13" ht="40.200000000000003" x14ac:dyDescent="0.3">
      <c r="A13" s="18" t="s">
        <v>51</v>
      </c>
      <c r="B13" s="2" t="s">
        <v>81</v>
      </c>
      <c r="C13" s="2">
        <v>8</v>
      </c>
      <c r="D13" s="14" t="s">
        <v>62</v>
      </c>
      <c r="E13" s="14" t="s">
        <v>58</v>
      </c>
      <c r="F13" s="15">
        <v>1</v>
      </c>
      <c r="G13" s="2" t="s">
        <v>8</v>
      </c>
      <c r="H13" s="29"/>
      <c r="I13" s="41">
        <f t="shared" si="0"/>
        <v>0</v>
      </c>
      <c r="J13" s="29"/>
      <c r="K13" s="30">
        <f t="shared" si="1"/>
        <v>0</v>
      </c>
      <c r="L13" s="30">
        <f t="shared" si="2"/>
        <v>0</v>
      </c>
      <c r="M13" s="42">
        <f t="shared" si="3"/>
        <v>0</v>
      </c>
    </row>
    <row r="14" spans="1:13" ht="26.4" x14ac:dyDescent="0.3">
      <c r="A14" s="18" t="s">
        <v>11</v>
      </c>
      <c r="B14" s="2" t="s">
        <v>12</v>
      </c>
      <c r="C14" s="2">
        <v>9</v>
      </c>
      <c r="D14" s="2" t="s">
        <v>13</v>
      </c>
      <c r="E14" s="2" t="s">
        <v>14</v>
      </c>
      <c r="F14" s="2">
        <v>2</v>
      </c>
      <c r="G14" s="2" t="s">
        <v>8</v>
      </c>
      <c r="H14" s="29"/>
      <c r="I14" s="41">
        <f t="shared" si="0"/>
        <v>0</v>
      </c>
      <c r="J14" s="29"/>
      <c r="K14" s="30">
        <f t="shared" si="1"/>
        <v>0</v>
      </c>
      <c r="L14" s="30">
        <f t="shared" si="2"/>
        <v>0</v>
      </c>
      <c r="M14" s="42">
        <f t="shared" si="3"/>
        <v>0</v>
      </c>
    </row>
    <row r="15" spans="1:13" ht="26.4" x14ac:dyDescent="0.3">
      <c r="A15" s="18" t="s">
        <v>11</v>
      </c>
      <c r="B15" s="2" t="s">
        <v>12</v>
      </c>
      <c r="C15" s="2">
        <v>10</v>
      </c>
      <c r="D15" s="2" t="s">
        <v>15</v>
      </c>
      <c r="E15" s="2" t="s">
        <v>16</v>
      </c>
      <c r="F15" s="2">
        <v>1</v>
      </c>
      <c r="G15" s="2" t="s">
        <v>8</v>
      </c>
      <c r="H15" s="29"/>
      <c r="I15" s="41">
        <f t="shared" si="0"/>
        <v>0</v>
      </c>
      <c r="J15" s="29"/>
      <c r="K15" s="30">
        <f t="shared" si="1"/>
        <v>0</v>
      </c>
      <c r="L15" s="30">
        <f t="shared" si="2"/>
        <v>0</v>
      </c>
      <c r="M15" s="42">
        <f t="shared" si="3"/>
        <v>0</v>
      </c>
    </row>
    <row r="16" spans="1:13" ht="26.4" x14ac:dyDescent="0.3">
      <c r="A16" s="18" t="s">
        <v>82</v>
      </c>
      <c r="B16" s="2" t="s">
        <v>83</v>
      </c>
      <c r="C16" s="2">
        <v>11</v>
      </c>
      <c r="D16" s="14" t="s">
        <v>47</v>
      </c>
      <c r="E16" s="14" t="s">
        <v>48</v>
      </c>
      <c r="F16" s="15">
        <v>1</v>
      </c>
      <c r="G16" s="2" t="s">
        <v>8</v>
      </c>
      <c r="H16" s="29"/>
      <c r="I16" s="41">
        <f t="shared" si="0"/>
        <v>0</v>
      </c>
      <c r="J16" s="29"/>
      <c r="K16" s="30">
        <f t="shared" si="1"/>
        <v>0</v>
      </c>
      <c r="L16" s="30">
        <f t="shared" si="2"/>
        <v>0</v>
      </c>
      <c r="M16" s="42">
        <f t="shared" si="3"/>
        <v>0</v>
      </c>
    </row>
    <row r="17" spans="1:13" ht="118.8" x14ac:dyDescent="0.3">
      <c r="A17" s="18" t="s">
        <v>82</v>
      </c>
      <c r="B17" s="2" t="s">
        <v>84</v>
      </c>
      <c r="C17" s="2">
        <v>12</v>
      </c>
      <c r="D17" s="14" t="s">
        <v>17</v>
      </c>
      <c r="E17" s="14" t="s">
        <v>18</v>
      </c>
      <c r="F17" s="2">
        <v>1</v>
      </c>
      <c r="G17" s="2" t="s">
        <v>8</v>
      </c>
      <c r="H17" s="29"/>
      <c r="I17" s="41">
        <f t="shared" si="0"/>
        <v>0</v>
      </c>
      <c r="J17" s="29"/>
      <c r="K17" s="30">
        <f t="shared" si="1"/>
        <v>0</v>
      </c>
      <c r="L17" s="30">
        <f t="shared" si="2"/>
        <v>0</v>
      </c>
      <c r="M17" s="42">
        <f t="shared" si="3"/>
        <v>0</v>
      </c>
    </row>
    <row r="18" spans="1:13" ht="92.4" x14ac:dyDescent="0.3">
      <c r="A18" s="18" t="s">
        <v>85</v>
      </c>
      <c r="B18" s="2" t="s">
        <v>86</v>
      </c>
      <c r="C18" s="2">
        <v>13</v>
      </c>
      <c r="D18" s="14" t="s">
        <v>28</v>
      </c>
      <c r="E18" s="14" t="s">
        <v>29</v>
      </c>
      <c r="F18" s="2">
        <v>1</v>
      </c>
      <c r="G18" s="2" t="s">
        <v>8</v>
      </c>
      <c r="H18" s="29"/>
      <c r="I18" s="41">
        <f t="shared" si="0"/>
        <v>0</v>
      </c>
      <c r="J18" s="29"/>
      <c r="K18" s="30">
        <f t="shared" si="1"/>
        <v>0</v>
      </c>
      <c r="L18" s="30">
        <f t="shared" si="2"/>
        <v>0</v>
      </c>
      <c r="M18" s="42">
        <f t="shared" si="3"/>
        <v>0</v>
      </c>
    </row>
    <row r="19" spans="1:13" ht="66" x14ac:dyDescent="0.3">
      <c r="A19" s="18" t="s">
        <v>85</v>
      </c>
      <c r="B19" s="2" t="s">
        <v>86</v>
      </c>
      <c r="C19" s="2">
        <v>14</v>
      </c>
      <c r="D19" s="14" t="s">
        <v>28</v>
      </c>
      <c r="E19" s="14" t="s">
        <v>30</v>
      </c>
      <c r="F19" s="2">
        <v>1</v>
      </c>
      <c r="G19" s="2" t="s">
        <v>8</v>
      </c>
      <c r="H19" s="29"/>
      <c r="I19" s="41">
        <f t="shared" si="0"/>
        <v>0</v>
      </c>
      <c r="J19" s="29"/>
      <c r="K19" s="30">
        <f t="shared" si="1"/>
        <v>0</v>
      </c>
      <c r="L19" s="30">
        <f t="shared" si="2"/>
        <v>0</v>
      </c>
      <c r="M19" s="42">
        <f t="shared" si="3"/>
        <v>0</v>
      </c>
    </row>
    <row r="20" spans="1:13" ht="92.4" x14ac:dyDescent="0.3">
      <c r="A20" s="18" t="s">
        <v>85</v>
      </c>
      <c r="B20" s="2" t="s">
        <v>86</v>
      </c>
      <c r="C20" s="2">
        <v>15</v>
      </c>
      <c r="D20" s="13" t="s">
        <v>31</v>
      </c>
      <c r="E20" s="14" t="s">
        <v>32</v>
      </c>
      <c r="F20" s="15">
        <v>1</v>
      </c>
      <c r="G20" s="15" t="s">
        <v>8</v>
      </c>
      <c r="H20" s="29"/>
      <c r="I20" s="41">
        <f t="shared" si="0"/>
        <v>0</v>
      </c>
      <c r="J20" s="29"/>
      <c r="K20" s="30">
        <f t="shared" si="1"/>
        <v>0</v>
      </c>
      <c r="L20" s="30">
        <f t="shared" si="2"/>
        <v>0</v>
      </c>
      <c r="M20" s="42">
        <f t="shared" si="3"/>
        <v>0</v>
      </c>
    </row>
    <row r="21" spans="1:13" ht="26.4" x14ac:dyDescent="0.3">
      <c r="A21" s="18" t="s">
        <v>85</v>
      </c>
      <c r="B21" s="2" t="s">
        <v>86</v>
      </c>
      <c r="C21" s="2">
        <v>16</v>
      </c>
      <c r="D21" s="14" t="s">
        <v>33</v>
      </c>
      <c r="E21" s="14" t="s">
        <v>34</v>
      </c>
      <c r="F21" s="15">
        <v>1</v>
      </c>
      <c r="G21" s="2" t="s">
        <v>8</v>
      </c>
      <c r="H21" s="29"/>
      <c r="I21" s="41">
        <f t="shared" si="0"/>
        <v>0</v>
      </c>
      <c r="J21" s="29"/>
      <c r="K21" s="30">
        <f t="shared" si="1"/>
        <v>0</v>
      </c>
      <c r="L21" s="30">
        <f t="shared" si="2"/>
        <v>0</v>
      </c>
      <c r="M21" s="42">
        <f t="shared" si="3"/>
        <v>0</v>
      </c>
    </row>
    <row r="22" spans="1:13" ht="39.6" x14ac:dyDescent="0.3">
      <c r="A22" s="18" t="s">
        <v>85</v>
      </c>
      <c r="B22" s="2" t="s">
        <v>86</v>
      </c>
      <c r="C22" s="2">
        <v>17</v>
      </c>
      <c r="D22" s="14" t="s">
        <v>35</v>
      </c>
      <c r="E22" s="14" t="s">
        <v>36</v>
      </c>
      <c r="F22" s="15">
        <v>1</v>
      </c>
      <c r="G22" s="2" t="s">
        <v>8</v>
      </c>
      <c r="H22" s="29"/>
      <c r="I22" s="41">
        <f t="shared" si="0"/>
        <v>0</v>
      </c>
      <c r="J22" s="29"/>
      <c r="K22" s="30">
        <f t="shared" si="1"/>
        <v>0</v>
      </c>
      <c r="L22" s="30">
        <f t="shared" si="2"/>
        <v>0</v>
      </c>
      <c r="M22" s="42">
        <f t="shared" si="3"/>
        <v>0</v>
      </c>
    </row>
    <row r="23" spans="1:13" ht="39.6" x14ac:dyDescent="0.3">
      <c r="A23" s="18" t="s">
        <v>85</v>
      </c>
      <c r="B23" s="2" t="s">
        <v>86</v>
      </c>
      <c r="C23" s="2">
        <v>18</v>
      </c>
      <c r="D23" s="14" t="s">
        <v>37</v>
      </c>
      <c r="E23" s="16" t="s">
        <v>38</v>
      </c>
      <c r="F23" s="15">
        <v>1</v>
      </c>
      <c r="G23" s="2" t="s">
        <v>39</v>
      </c>
      <c r="H23" s="29"/>
      <c r="I23" s="41">
        <f t="shared" si="0"/>
        <v>0</v>
      </c>
      <c r="J23" s="29"/>
      <c r="K23" s="30">
        <f t="shared" si="1"/>
        <v>0</v>
      </c>
      <c r="L23" s="30">
        <f t="shared" si="2"/>
        <v>0</v>
      </c>
      <c r="M23" s="42">
        <f t="shared" si="3"/>
        <v>0</v>
      </c>
    </row>
    <row r="24" spans="1:13" ht="39.6" x14ac:dyDescent="0.3">
      <c r="A24" s="18" t="s">
        <v>85</v>
      </c>
      <c r="B24" s="2" t="s">
        <v>87</v>
      </c>
      <c r="C24" s="2">
        <v>19</v>
      </c>
      <c r="D24" s="14" t="s">
        <v>40</v>
      </c>
      <c r="E24" s="14" t="s">
        <v>41</v>
      </c>
      <c r="F24" s="15">
        <v>1</v>
      </c>
      <c r="G24" s="2" t="s">
        <v>8</v>
      </c>
      <c r="H24" s="29"/>
      <c r="I24" s="41">
        <f t="shared" si="0"/>
        <v>0</v>
      </c>
      <c r="J24" s="29"/>
      <c r="K24" s="30">
        <f t="shared" si="1"/>
        <v>0</v>
      </c>
      <c r="L24" s="30">
        <f t="shared" si="2"/>
        <v>0</v>
      </c>
      <c r="M24" s="42">
        <f t="shared" si="3"/>
        <v>0</v>
      </c>
    </row>
    <row r="25" spans="1:13" ht="39.6" x14ac:dyDescent="0.3">
      <c r="A25" s="18" t="s">
        <v>85</v>
      </c>
      <c r="B25" s="2" t="s">
        <v>84</v>
      </c>
      <c r="C25" s="2">
        <v>20</v>
      </c>
      <c r="D25" s="13" t="s">
        <v>19</v>
      </c>
      <c r="E25" s="14" t="s">
        <v>20</v>
      </c>
      <c r="F25" s="2">
        <v>1</v>
      </c>
      <c r="G25" s="2" t="s">
        <v>8</v>
      </c>
      <c r="H25" s="29"/>
      <c r="I25" s="41">
        <f t="shared" si="0"/>
        <v>0</v>
      </c>
      <c r="J25" s="29"/>
      <c r="K25" s="30">
        <f t="shared" si="1"/>
        <v>0</v>
      </c>
      <c r="L25" s="30">
        <f t="shared" si="2"/>
        <v>0</v>
      </c>
      <c r="M25" s="42">
        <f t="shared" si="3"/>
        <v>0</v>
      </c>
    </row>
    <row r="26" spans="1:13" ht="26.4" x14ac:dyDescent="0.3">
      <c r="A26" s="18" t="s">
        <v>85</v>
      </c>
      <c r="B26" s="2" t="s">
        <v>84</v>
      </c>
      <c r="C26" s="2">
        <v>21</v>
      </c>
      <c r="D26" s="14" t="s">
        <v>21</v>
      </c>
      <c r="E26" s="14" t="s">
        <v>22</v>
      </c>
      <c r="F26" s="15">
        <v>1</v>
      </c>
      <c r="G26" s="2" t="s">
        <v>8</v>
      </c>
      <c r="H26" s="29"/>
      <c r="I26" s="41">
        <f t="shared" si="0"/>
        <v>0</v>
      </c>
      <c r="J26" s="29"/>
      <c r="K26" s="30">
        <f t="shared" si="1"/>
        <v>0</v>
      </c>
      <c r="L26" s="30">
        <f t="shared" si="2"/>
        <v>0</v>
      </c>
      <c r="M26" s="42">
        <f t="shared" si="3"/>
        <v>0</v>
      </c>
    </row>
    <row r="27" spans="1:13" ht="26.4" x14ac:dyDescent="0.3">
      <c r="A27" s="18" t="s">
        <v>85</v>
      </c>
      <c r="B27" s="2" t="s">
        <v>84</v>
      </c>
      <c r="C27" s="2">
        <v>22</v>
      </c>
      <c r="D27" s="17" t="s">
        <v>21</v>
      </c>
      <c r="E27" s="14" t="s">
        <v>23</v>
      </c>
      <c r="F27" s="15">
        <v>1</v>
      </c>
      <c r="G27" s="2" t="s">
        <v>8</v>
      </c>
      <c r="H27" s="29"/>
      <c r="I27" s="41">
        <f t="shared" si="0"/>
        <v>0</v>
      </c>
      <c r="J27" s="29"/>
      <c r="K27" s="30">
        <f t="shared" si="1"/>
        <v>0</v>
      </c>
      <c r="L27" s="30">
        <f t="shared" si="2"/>
        <v>0</v>
      </c>
      <c r="M27" s="42">
        <f t="shared" si="3"/>
        <v>0</v>
      </c>
    </row>
    <row r="28" spans="1:13" ht="52.8" x14ac:dyDescent="0.3">
      <c r="A28" s="18" t="s">
        <v>85</v>
      </c>
      <c r="B28" s="2" t="s">
        <v>84</v>
      </c>
      <c r="C28" s="2">
        <v>23</v>
      </c>
      <c r="D28" s="14" t="s">
        <v>24</v>
      </c>
      <c r="E28" s="14" t="s">
        <v>25</v>
      </c>
      <c r="F28" s="15">
        <v>1</v>
      </c>
      <c r="G28" s="2" t="s">
        <v>8</v>
      </c>
      <c r="H28" s="29"/>
      <c r="I28" s="41">
        <f t="shared" si="0"/>
        <v>0</v>
      </c>
      <c r="J28" s="29"/>
      <c r="K28" s="30">
        <f t="shared" si="1"/>
        <v>0</v>
      </c>
      <c r="L28" s="30">
        <f t="shared" si="2"/>
        <v>0</v>
      </c>
      <c r="M28" s="42">
        <f t="shared" si="3"/>
        <v>0</v>
      </c>
    </row>
    <row r="29" spans="1:13" ht="27" thickBot="1" x14ac:dyDescent="0.35">
      <c r="A29" s="18" t="s">
        <v>85</v>
      </c>
      <c r="B29" s="19" t="s">
        <v>84</v>
      </c>
      <c r="C29" s="2">
        <v>24</v>
      </c>
      <c r="D29" s="20" t="s">
        <v>26</v>
      </c>
      <c r="E29" s="20" t="s">
        <v>27</v>
      </c>
      <c r="F29" s="21">
        <v>1</v>
      </c>
      <c r="G29" s="19" t="s">
        <v>8</v>
      </c>
      <c r="H29" s="43"/>
      <c r="I29" s="44">
        <f t="shared" si="0"/>
        <v>0</v>
      </c>
      <c r="J29" s="43"/>
      <c r="K29" s="45">
        <f t="shared" si="1"/>
        <v>0</v>
      </c>
      <c r="L29" s="45">
        <f t="shared" si="2"/>
        <v>0</v>
      </c>
      <c r="M29" s="46">
        <f t="shared" si="3"/>
        <v>0</v>
      </c>
    </row>
    <row r="30" spans="1:13" x14ac:dyDescent="0.3">
      <c r="I30" s="40"/>
      <c r="M30" s="22"/>
    </row>
    <row r="31" spans="1:13" ht="14.4" thickBot="1" x14ac:dyDescent="0.35">
      <c r="I31" s="40"/>
    </row>
    <row r="32" spans="1:13" ht="12.75" customHeight="1" x14ac:dyDescent="0.3">
      <c r="B32" s="7" t="s">
        <v>69</v>
      </c>
      <c r="D32" s="60"/>
      <c r="F32" s="51" t="s">
        <v>72</v>
      </c>
      <c r="G32" s="52"/>
      <c r="H32" s="53"/>
      <c r="I32" s="49">
        <f>SUM(I6:I29)</f>
        <v>0</v>
      </c>
    </row>
    <row r="33" spans="1:9" ht="14.4" thickBot="1" x14ac:dyDescent="0.35">
      <c r="D33" s="61"/>
      <c r="F33" s="54"/>
      <c r="G33" s="55"/>
      <c r="H33" s="56"/>
      <c r="I33" s="50"/>
    </row>
    <row r="34" spans="1:9" x14ac:dyDescent="0.3">
      <c r="B34" s="7" t="s">
        <v>70</v>
      </c>
      <c r="D34" s="60"/>
    </row>
    <row r="35" spans="1:9" x14ac:dyDescent="0.3">
      <c r="D35" s="62"/>
      <c r="G35" s="47"/>
      <c r="I35" s="47"/>
    </row>
    <row r="36" spans="1:9" ht="14.4" thickBot="1" x14ac:dyDescent="0.35">
      <c r="D36" s="61"/>
      <c r="F36" s="38" t="s">
        <v>73</v>
      </c>
      <c r="G36" s="48"/>
      <c r="H36" s="39" t="s">
        <v>74</v>
      </c>
      <c r="I36" s="48"/>
    </row>
    <row r="37" spans="1:9" ht="14.4" thickBot="1" x14ac:dyDescent="0.35">
      <c r="D37" s="60"/>
    </row>
    <row r="38" spans="1:9" ht="14.4" thickBot="1" x14ac:dyDescent="0.35">
      <c r="B38" s="7" t="s">
        <v>71</v>
      </c>
      <c r="D38" s="61"/>
      <c r="F38" s="51" t="s">
        <v>77</v>
      </c>
      <c r="G38" s="52"/>
      <c r="H38" s="53"/>
      <c r="I38" s="57"/>
    </row>
    <row r="39" spans="1:9" ht="14.4" thickBot="1" x14ac:dyDescent="0.35">
      <c r="F39" s="54"/>
      <c r="G39" s="55"/>
      <c r="H39" s="56"/>
      <c r="I39" s="58"/>
    </row>
    <row r="40" spans="1:9" x14ac:dyDescent="0.3">
      <c r="A40" s="6" t="s">
        <v>75</v>
      </c>
    </row>
    <row r="41" spans="1:9" x14ac:dyDescent="0.3">
      <c r="A41" s="6" t="s">
        <v>76</v>
      </c>
    </row>
  </sheetData>
  <autoFilter ref="A5:M5">
    <sortState ref="A3:K26">
      <sortCondition ref="B2"/>
    </sortState>
  </autoFilter>
  <mergeCells count="9">
    <mergeCell ref="I32:I33"/>
    <mergeCell ref="F38:H39"/>
    <mergeCell ref="I38:I39"/>
    <mergeCell ref="A3:E3"/>
    <mergeCell ref="D32:D33"/>
    <mergeCell ref="D34:D36"/>
    <mergeCell ref="D37:D38"/>
    <mergeCell ref="F32:H33"/>
    <mergeCell ref="A4:G4"/>
  </mergeCells>
  <pageMargins left="0.25" right="0.25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přístroje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AJ</cp:lastModifiedBy>
  <cp:lastPrinted>2012-11-16T07:32:54Z</cp:lastPrinted>
  <dcterms:created xsi:type="dcterms:W3CDTF">2012-03-23T12:40:15Z</dcterms:created>
  <dcterms:modified xsi:type="dcterms:W3CDTF">2013-11-02T12:03:26Z</dcterms:modified>
</cp:coreProperties>
</file>